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<sst xmlns="http://schemas.openxmlformats.org/spreadsheetml/2006/main" count="40" uniqueCount="34">
  <si>
    <t>Mass Report</t>
  </si>
  <si>
    <t>Part</t>
  </si>
  <si>
    <t>Estimated Weight (g)</t>
  </si>
  <si>
    <t>Actual Weight (g)</t>
  </si>
  <si>
    <t>Total (g)</t>
  </si>
  <si>
    <t>Uncertainity (%)</t>
  </si>
  <si>
    <t>Margin (g)</t>
  </si>
  <si>
    <t>How</t>
  </si>
  <si>
    <t>Panels/Rover</t>
  </si>
  <si>
    <t>Chassis</t>
  </si>
  <si>
    <t>Motors[6]</t>
  </si>
  <si>
    <t>LED Headlights</t>
  </si>
  <si>
    <t>Aluminum Solar Wings</t>
  </si>
  <si>
    <t>Aluminum Box</t>
  </si>
  <si>
    <t>Calculated with Density</t>
  </si>
  <si>
    <t>Wheels [6]</t>
  </si>
  <si>
    <t>Power</t>
  </si>
  <si>
    <t>Battery</t>
  </si>
  <si>
    <t>Voltage Regulator</t>
  </si>
  <si>
    <t>Sensors/Electronics</t>
  </si>
  <si>
    <t>Arduino Mega 2560</t>
  </si>
  <si>
    <t>TBR</t>
  </si>
  <si>
    <t>SteedStudio Ultrasonic</t>
  </si>
  <si>
    <t>VNH 5019 Motor Shield</t>
  </si>
  <si>
    <t>Current Sensor</t>
  </si>
  <si>
    <t>Bluetooth HC 06</t>
  </si>
  <si>
    <t>Charge Controller</t>
  </si>
  <si>
    <t>Differential Gearbox</t>
  </si>
  <si>
    <t>Miter Gears [3]</t>
  </si>
  <si>
    <t>6" Shafts [3]</t>
  </si>
  <si>
    <t>Mounted Bearings [6]</t>
  </si>
  <si>
    <t>Shaft Collars [3]</t>
  </si>
  <si>
    <t>Total Expected Weight (g)</t>
  </si>
  <si>
    <t>Toal Margin (g)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</si>
</sst>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8.0"/>
      <name val="Courier New"/>
    </font>
    <font>
      <sz val="18.0"/>
    </font>
    <font/>
  </fonts>
  <fills count="5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2" fontId="1" numFmtId="0" xfId="0" applyFont="1"/>
    <xf borderId="0" fillId="3" fontId="1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3" fontId="1" numFmtId="0" xfId="0" applyAlignment="1" applyFont="1">
      <alignment horizontal="right" readingOrder="0"/>
    </xf>
    <xf borderId="0" fillId="2" fontId="1" numFmtId="0" xfId="0" applyAlignment="1" applyFont="1">
      <alignment horizontal="right" readingOrder="0"/>
    </xf>
    <xf borderId="0" fillId="2" fontId="1" numFmtId="9" xfId="0" applyAlignment="1" applyFont="1" applyNumberFormat="1">
      <alignment horizontal="right" readingOrder="0"/>
    </xf>
    <xf borderId="0" fillId="3" fontId="1" numFmtId="9" xfId="0" applyAlignment="1" applyFont="1" applyNumberFormat="1">
      <alignment horizontal="right" readingOrder="0"/>
    </xf>
    <xf borderId="0" fillId="2" fontId="1" numFmtId="0" xfId="0" applyAlignment="1" applyFont="1">
      <alignment horizontal="right"/>
    </xf>
    <xf borderId="0" fillId="3" fontId="1" numFmtId="0" xfId="0" applyAlignment="1" applyFont="1">
      <alignment horizontal="right"/>
    </xf>
    <xf borderId="0" fillId="3" fontId="1" numFmtId="0" xfId="0" applyFont="1"/>
    <xf borderId="0" fillId="4" fontId="1" numFmtId="0" xfId="0" applyAlignment="1" applyFill="1" applyFont="1">
      <alignment readingOrder="0"/>
    </xf>
    <xf borderId="0" fillId="4" fontId="1" numFmtId="0" xfId="0" applyAlignment="1" applyFont="1">
      <alignment horizontal="right"/>
    </xf>
    <xf borderId="0" fillId="0" fontId="1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1.29"/>
    <col customWidth="1" min="2" max="2" width="41.29"/>
    <col customWidth="1" min="3" max="3" width="35.29"/>
    <col customWidth="1" min="4" max="4" width="19.14"/>
    <col customWidth="1" min="5" max="5" width="33.29"/>
    <col customWidth="1" min="6" max="6" width="21.14"/>
  </cols>
  <sheetData>
    <row r="1">
      <c r="A1" s="1" t="s">
        <v>0</v>
      </c>
      <c r="B1" s="2"/>
      <c r="C1" s="3"/>
      <c r="D1" s="3"/>
      <c r="E1" s="3"/>
      <c r="F1" s="3"/>
    </row>
    <row r="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>
      <c r="A3" s="1" t="s">
        <v>8</v>
      </c>
      <c r="B3" s="3"/>
      <c r="C3" s="3"/>
      <c r="D3" s="3"/>
      <c r="E3" s="3"/>
      <c r="F3" s="3"/>
    </row>
    <row r="4">
      <c r="A4" s="4" t="s">
        <v>9</v>
      </c>
      <c r="B4" s="6">
        <v>11340.0</v>
      </c>
      <c r="C4" s="6">
        <v>13154.2</v>
      </c>
      <c r="D4" s="6">
        <v>13154.2</v>
      </c>
      <c r="E4" s="6">
        <v>0.0</v>
      </c>
      <c r="F4" s="6">
        <f t="shared" ref="F4:F7" si="1">(D4/100)*E4</f>
        <v>0</v>
      </c>
    </row>
    <row r="5">
      <c r="A5" s="4" t="s">
        <v>10</v>
      </c>
      <c r="B5" s="6">
        <v>400.0</v>
      </c>
      <c r="C5" s="6">
        <v>431.0</v>
      </c>
      <c r="D5" s="6">
        <v>2586.0</v>
      </c>
      <c r="E5" s="6">
        <v>30.0</v>
      </c>
      <c r="F5" s="6">
        <f t="shared" si="1"/>
        <v>775.8</v>
      </c>
    </row>
    <row r="6">
      <c r="A6" s="4" t="s">
        <v>11</v>
      </c>
      <c r="B6" s="6">
        <v>10.0</v>
      </c>
      <c r="C6" s="6">
        <v>10.0</v>
      </c>
      <c r="D6" s="6">
        <v>10.0</v>
      </c>
      <c r="E6" s="6">
        <v>20.0</v>
      </c>
      <c r="F6" s="6">
        <f t="shared" si="1"/>
        <v>2</v>
      </c>
    </row>
    <row r="7">
      <c r="A7" s="4" t="s">
        <v>12</v>
      </c>
      <c r="B7" s="6">
        <v>3500.0</v>
      </c>
      <c r="C7" s="6">
        <v>3172.0</v>
      </c>
      <c r="D7" s="6">
        <v>3172.0</v>
      </c>
      <c r="E7" s="6">
        <v>0.0</v>
      </c>
      <c r="F7" s="6">
        <f t="shared" si="1"/>
        <v>0</v>
      </c>
    </row>
    <row r="8">
      <c r="A8" s="4" t="s">
        <v>13</v>
      </c>
      <c r="B8" s="6">
        <v>3000.0</v>
      </c>
      <c r="C8" s="6">
        <v>2926.0</v>
      </c>
      <c r="D8" s="6">
        <v>2926.0</v>
      </c>
      <c r="E8" s="6"/>
      <c r="F8" s="6"/>
      <c r="G8" s="5" t="s">
        <v>14</v>
      </c>
    </row>
    <row r="9">
      <c r="A9" s="4" t="s">
        <v>15</v>
      </c>
      <c r="B9" s="6">
        <v>150.0</v>
      </c>
      <c r="C9" s="6">
        <v>143.0</v>
      </c>
      <c r="D9" s="6">
        <v>900.0</v>
      </c>
      <c r="E9" s="6">
        <v>0.0</v>
      </c>
      <c r="F9" s="6">
        <f>(D9/100)*E9</f>
        <v>0</v>
      </c>
    </row>
    <row r="10">
      <c r="A10" s="1" t="s">
        <v>16</v>
      </c>
      <c r="B10" s="7"/>
      <c r="C10" s="7"/>
      <c r="D10" s="7"/>
      <c r="E10" s="8"/>
      <c r="F10" s="7"/>
    </row>
    <row r="11">
      <c r="A11" s="4" t="s">
        <v>17</v>
      </c>
      <c r="B11" s="6">
        <v>2600.0</v>
      </c>
      <c r="C11" s="6">
        <v>2600.0</v>
      </c>
      <c r="D11" s="6">
        <v>2600.0</v>
      </c>
      <c r="E11" s="6">
        <v>0.0</v>
      </c>
      <c r="F11" s="6">
        <f t="shared" ref="F11:F12" si="2">(D11/100)*E11</f>
        <v>0</v>
      </c>
    </row>
    <row r="12">
      <c r="A12" s="4" t="s">
        <v>18</v>
      </c>
      <c r="B12" s="6">
        <v>100.0</v>
      </c>
      <c r="C12" s="6">
        <v>100.0</v>
      </c>
      <c r="D12" s="6"/>
      <c r="E12" s="9"/>
      <c r="F12" s="6">
        <f t="shared" si="2"/>
        <v>0</v>
      </c>
    </row>
    <row r="13">
      <c r="A13" s="1" t="s">
        <v>19</v>
      </c>
      <c r="B13" s="7"/>
      <c r="C13" s="7"/>
      <c r="D13" s="7"/>
      <c r="E13" s="8"/>
      <c r="F13" s="7"/>
    </row>
    <row r="14">
      <c r="A14" s="4" t="s">
        <v>20</v>
      </c>
      <c r="B14" s="6">
        <v>37.0</v>
      </c>
      <c r="C14" s="6" t="s">
        <v>21</v>
      </c>
      <c r="D14" s="6">
        <v>37.0</v>
      </c>
      <c r="E14" s="6">
        <v>15.0</v>
      </c>
      <c r="F14" s="6">
        <f t="shared" ref="F14:F19" si="3">(D14/100)*E14</f>
        <v>5.55</v>
      </c>
    </row>
    <row r="15">
      <c r="A15" s="4" t="s">
        <v>22</v>
      </c>
      <c r="B15" s="6">
        <v>8.5</v>
      </c>
      <c r="C15" s="6" t="s">
        <v>21</v>
      </c>
      <c r="D15" s="6">
        <v>8.5</v>
      </c>
      <c r="E15" s="6">
        <v>10.0</v>
      </c>
      <c r="F15" s="6">
        <f t="shared" si="3"/>
        <v>0.85</v>
      </c>
    </row>
    <row r="16">
      <c r="A16" s="4" t="s">
        <v>23</v>
      </c>
      <c r="B16" s="6">
        <v>54.0</v>
      </c>
      <c r="C16" s="6" t="s">
        <v>21</v>
      </c>
      <c r="D16" s="6">
        <v>54.0</v>
      </c>
      <c r="E16" s="6">
        <v>25.0</v>
      </c>
      <c r="F16" s="6">
        <f t="shared" si="3"/>
        <v>13.5</v>
      </c>
    </row>
    <row r="17">
      <c r="A17" s="4" t="s">
        <v>24</v>
      </c>
      <c r="B17" s="6">
        <v>1.3</v>
      </c>
      <c r="C17" s="6" t="s">
        <v>21</v>
      </c>
      <c r="D17" s="6">
        <v>1.3</v>
      </c>
      <c r="E17" s="6">
        <v>0.0</v>
      </c>
      <c r="F17" s="6">
        <f t="shared" si="3"/>
        <v>0</v>
      </c>
    </row>
    <row r="18">
      <c r="A18" s="4" t="s">
        <v>25</v>
      </c>
      <c r="B18" s="6">
        <v>85.0</v>
      </c>
      <c r="C18" s="6" t="s">
        <v>21</v>
      </c>
      <c r="D18" s="6">
        <v>85.0</v>
      </c>
      <c r="E18" s="6">
        <v>20.0</v>
      </c>
      <c r="F18" s="6">
        <f t="shared" si="3"/>
        <v>17</v>
      </c>
    </row>
    <row r="19">
      <c r="A19" s="4" t="s">
        <v>26</v>
      </c>
      <c r="B19" s="6">
        <v>160.0</v>
      </c>
      <c r="C19" s="6" t="s">
        <v>21</v>
      </c>
      <c r="D19" s="6">
        <v>160.0</v>
      </c>
      <c r="E19" s="6">
        <v>10.0</v>
      </c>
      <c r="F19" s="6">
        <f t="shared" si="3"/>
        <v>16</v>
      </c>
    </row>
    <row r="20">
      <c r="A20" s="1" t="s">
        <v>27</v>
      </c>
      <c r="B20" s="10"/>
      <c r="C20" s="3"/>
      <c r="D20" s="3"/>
      <c r="E20" s="3"/>
      <c r="F20" s="7"/>
    </row>
    <row r="21">
      <c r="A21" s="4" t="s">
        <v>28</v>
      </c>
      <c r="B21" s="6">
        <v>25.0</v>
      </c>
      <c r="C21" s="6">
        <v>28.4</v>
      </c>
      <c r="D21" s="4">
        <v>85.2</v>
      </c>
      <c r="E21" s="4">
        <v>0.0</v>
      </c>
      <c r="F21" s="6">
        <f t="shared" ref="F21:F24" si="4">(D21/100)*E21</f>
        <v>0</v>
      </c>
    </row>
    <row r="22">
      <c r="A22" s="4" t="s">
        <v>29</v>
      </c>
      <c r="B22" s="6">
        <v>40.0</v>
      </c>
      <c r="C22" s="6">
        <v>45.0</v>
      </c>
      <c r="D22" s="4">
        <v>135.0</v>
      </c>
      <c r="E22" s="4">
        <v>0.0</v>
      </c>
      <c r="F22" s="6">
        <f t="shared" si="4"/>
        <v>0</v>
      </c>
    </row>
    <row r="23">
      <c r="A23" s="4" t="s">
        <v>30</v>
      </c>
      <c r="B23" s="6">
        <v>15.0</v>
      </c>
      <c r="C23" s="6">
        <v>18.4</v>
      </c>
      <c r="D23" s="4">
        <v>104.4</v>
      </c>
      <c r="E23" s="4">
        <v>0.0</v>
      </c>
      <c r="F23" s="6">
        <f t="shared" si="4"/>
        <v>0</v>
      </c>
    </row>
    <row r="24">
      <c r="A24" s="4" t="s">
        <v>31</v>
      </c>
      <c r="B24" s="11"/>
      <c r="C24" s="6" t="s">
        <v>21</v>
      </c>
      <c r="D24" s="12"/>
      <c r="E24" s="4">
        <v>0.0</v>
      </c>
      <c r="F24" s="6">
        <f t="shared" si="4"/>
        <v>0</v>
      </c>
    </row>
    <row r="25">
      <c r="A25" s="13" t="s">
        <v>32</v>
      </c>
      <c r="B25" s="14">
        <f>SUM(D4:D24)</f>
        <v>26018.6</v>
      </c>
      <c r="C25" s="15"/>
      <c r="D25" s="15"/>
      <c r="E25" s="15"/>
      <c r="F25" s="15"/>
    </row>
    <row r="26">
      <c r="A26" s="13" t="s">
        <v>33</v>
      </c>
      <c r="B26" s="14">
        <f>sum(F4:F24)</f>
        <v>830.7</v>
      </c>
      <c r="C26" s="15"/>
      <c r="D26" s="15"/>
      <c r="E26" s="15"/>
      <c r="F26" s="15"/>
    </row>
    <row r="27">
      <c r="A27" s="16"/>
      <c r="B27" s="16"/>
      <c r="C27" s="16"/>
      <c r="D27" s="16"/>
      <c r="E27" s="16"/>
      <c r="F27" s="16"/>
    </row>
  </sheetData>
  <drawing r:id="rId1"/>
</worksheet>
</file>